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bookViews>
    <workbookView xWindow="0" yWindow="0" windowWidth="19200" windowHeight="7635"/>
  </bookViews>
  <sheets>
    <sheet name="Analyst Combo" sheetId="1" r:id="rId1"/>
  </sheets>
  <externalReferences>
    <externalReference r:id="rId2"/>
    <externalReference r:id="rId3"/>
  </externalReferences>
  <definedNames>
    <definedName name="DYNRANGE">[1]Practice!$F$7:INDEX([1]Practice!$F$7:$F$23,COUNT([1]Practice!$F$7:$F$23))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1" i="1" l="1"/>
  <c r="AC41" i="1"/>
  <c r="AB41" i="1"/>
  <c r="AA41" i="1"/>
  <c r="Z41" i="1"/>
  <c r="Y41" i="1"/>
  <c r="X41" i="1"/>
  <c r="V41" i="1"/>
  <c r="U41" i="1"/>
  <c r="T41" i="1"/>
  <c r="S41" i="1"/>
  <c r="R41" i="1"/>
  <c r="AD40" i="1"/>
  <c r="AC40" i="1"/>
  <c r="AB40" i="1"/>
  <c r="AA40" i="1"/>
  <c r="Z40" i="1"/>
  <c r="Y40" i="1"/>
  <c r="X40" i="1"/>
  <c r="V40" i="1"/>
  <c r="U40" i="1"/>
  <c r="T40" i="1"/>
  <c r="S40" i="1"/>
  <c r="R40" i="1"/>
  <c r="P40" i="1"/>
  <c r="AD39" i="1"/>
  <c r="AC39" i="1"/>
  <c r="AB39" i="1"/>
  <c r="AA39" i="1"/>
  <c r="Z39" i="1"/>
  <c r="Y39" i="1"/>
  <c r="X39" i="1"/>
  <c r="V39" i="1"/>
  <c r="U39" i="1"/>
  <c r="T39" i="1"/>
  <c r="S39" i="1"/>
  <c r="R39" i="1"/>
  <c r="P39" i="1"/>
  <c r="R37" i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Q37" i="1"/>
  <c r="AD22" i="1"/>
  <c r="AC22" i="1"/>
  <c r="AB22" i="1"/>
  <c r="AA22" i="1"/>
  <c r="Z22" i="1"/>
  <c r="Y22" i="1"/>
  <c r="X22" i="1"/>
  <c r="V22" i="1"/>
  <c r="U22" i="1"/>
  <c r="T22" i="1"/>
  <c r="S22" i="1"/>
  <c r="R22" i="1"/>
  <c r="P22" i="1"/>
  <c r="AD21" i="1"/>
  <c r="AC21" i="1"/>
  <c r="AB21" i="1"/>
  <c r="AA21" i="1"/>
  <c r="Z21" i="1"/>
  <c r="Y21" i="1"/>
  <c r="X21" i="1"/>
  <c r="V21" i="1"/>
  <c r="U21" i="1"/>
  <c r="T21" i="1"/>
  <c r="S21" i="1"/>
  <c r="R21" i="1"/>
  <c r="P21" i="1"/>
  <c r="AD20" i="1"/>
  <c r="AC20" i="1"/>
  <c r="AB20" i="1"/>
  <c r="AA20" i="1"/>
  <c r="Z20" i="1"/>
  <c r="Y20" i="1"/>
  <c r="X20" i="1"/>
  <c r="V20" i="1"/>
  <c r="U20" i="1"/>
  <c r="T20" i="1"/>
  <c r="S20" i="1"/>
  <c r="R20" i="1"/>
  <c r="P20" i="1"/>
  <c r="Q18" i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Q17" i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</calcChain>
</file>

<file path=xl/sharedStrings.xml><?xml version="1.0" encoding="utf-8"?>
<sst xmlns="http://schemas.openxmlformats.org/spreadsheetml/2006/main" count="103" uniqueCount="44">
  <si>
    <t>Nifty Values</t>
  </si>
  <si>
    <t>Updated</t>
  </si>
  <si>
    <t>Time</t>
  </si>
  <si>
    <t>Present open Trade</t>
  </si>
  <si>
    <t>Sell Below</t>
  </si>
  <si>
    <t>SL</t>
  </si>
  <si>
    <t>Target1</t>
  </si>
  <si>
    <t>Target2</t>
  </si>
  <si>
    <t>Target3</t>
  </si>
  <si>
    <t>Target4</t>
  </si>
  <si>
    <t>Target5</t>
  </si>
  <si>
    <t>Buy Above</t>
  </si>
  <si>
    <t>buy</t>
  </si>
  <si>
    <t>Rita</t>
  </si>
  <si>
    <t>A1B1</t>
  </si>
  <si>
    <t xml:space="preserve">26th Aug </t>
  </si>
  <si>
    <t>pm 10.27</t>
  </si>
  <si>
    <t>Mogli</t>
  </si>
  <si>
    <t>25th Aug</t>
  </si>
  <si>
    <t>pm7.48</t>
  </si>
  <si>
    <t>NA</t>
  </si>
  <si>
    <t>Welgro</t>
  </si>
  <si>
    <t>bUY</t>
  </si>
  <si>
    <t>Sankar</t>
  </si>
  <si>
    <t>15m RS</t>
  </si>
  <si>
    <t>am 9.03</t>
  </si>
  <si>
    <t>30m RS</t>
  </si>
  <si>
    <t>Chennasari SAR</t>
  </si>
  <si>
    <t>JT</t>
  </si>
  <si>
    <t>Vinst</t>
  </si>
  <si>
    <t>Actual Market Close</t>
  </si>
  <si>
    <t>Previous High</t>
  </si>
  <si>
    <t>Current</t>
  </si>
  <si>
    <t>Mean</t>
  </si>
  <si>
    <t>Median</t>
  </si>
  <si>
    <t>Mode</t>
  </si>
  <si>
    <t>banknifty</t>
  </si>
  <si>
    <t>Sell</t>
  </si>
  <si>
    <t>am</t>
  </si>
  <si>
    <t>Buy</t>
  </si>
  <si>
    <t>21st Aug</t>
  </si>
  <si>
    <t>am 11</t>
  </si>
  <si>
    <t>High of Yest</t>
  </si>
  <si>
    <t>Pending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</si>
</sst>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33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/>
    <xf numFmtId="16" fontId="1" fillId="0" borderId="0" xfId="0" applyNumberFormat="1" applyFont="1"/>
    <xf numFmtId="18" fontId="1" fillId="0" borderId="0" xfId="0" applyNumberFormat="1" applyFont="1"/>
    <xf numFmtId="4" fontId="1" fillId="0" borderId="0" xfId="0" applyNumberFormat="1" applyFont="1"/>
    <xf numFmtId="15" fontId="1" fillId="0" borderId="0" xfId="0" applyNumberFormat="1" applyFont="1"/>
    <xf numFmtId="20" fontId="1" fillId="0" borderId="0" xfId="0" applyNumberFormat="1" applyFont="1"/>
    <xf numFmtId="4" fontId="1" fillId="2" borderId="0" xfId="0" applyNumberFormat="1" applyFont="1" applyFill="1"/>
    <xf numFmtId="4" fontId="1" fillId="3" borderId="0" xfId="0" applyNumberFormat="1" applyFont="1" applyFill="1"/>
    <xf numFmtId="4" fontId="1" fillId="4" borderId="0" xfId="0" applyNumberFormat="1" applyFont="1" applyFill="1"/>
    <xf numFmtId="4" fontId="1" fillId="5" borderId="0" xfId="0" applyNumberFormat="1" applyFon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3300"/>
      <color rgb="FFCC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[2]Sheet1!$D$6</c:f>
              <c:strCache>
                <c:ptCount val="1"/>
                <c:pt idx="0">
                  <c:v>Rita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[2]Sheet1!$E$6:$S$6</c:f>
              <c:numCache>
                <c:formatCode>General</c:formatCode>
                <c:ptCount val="15"/>
                <c:pt idx="0">
                  <c:v>7956</c:v>
                </c:pt>
                <c:pt idx="2">
                  <c:v>7924</c:v>
                </c:pt>
                <c:pt idx="8">
                  <c:v>7968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[2]Sheet1!$D$7</c:f>
              <c:strCache>
                <c:ptCount val="1"/>
                <c:pt idx="0">
                  <c:v>Rita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[2]Sheet1!$E$7:$S$7</c:f>
              <c:numCache>
                <c:formatCode>General</c:formatCode>
                <c:ptCount val="15"/>
                <c:pt idx="0">
                  <c:v>7918</c:v>
                </c:pt>
                <c:pt idx="2">
                  <c:v>7886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[2]Sheet1!$D$8</c:f>
              <c:strCache>
                <c:ptCount val="1"/>
                <c:pt idx="0">
                  <c:v>A1B1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[2]Sheet1!$E$8:$S$8</c:f>
              <c:numCache>
                <c:formatCode>General</c:formatCode>
                <c:ptCount val="15"/>
                <c:pt idx="0">
                  <c:v>7890</c:v>
                </c:pt>
                <c:pt idx="2">
                  <c:v>7875</c:v>
                </c:pt>
                <c:pt idx="3">
                  <c:v>7855</c:v>
                </c:pt>
                <c:pt idx="4">
                  <c:v>7830</c:v>
                </c:pt>
                <c:pt idx="8">
                  <c:v>7910</c:v>
                </c:pt>
                <c:pt idx="10">
                  <c:v>7925</c:v>
                </c:pt>
                <c:pt idx="11">
                  <c:v>7950</c:v>
                </c:pt>
                <c:pt idx="12">
                  <c:v>7975</c:v>
                </c:pt>
                <c:pt idx="13">
                  <c:v>8000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[2]Sheet1!$D$9</c:f>
              <c:strCache>
                <c:ptCount val="1"/>
                <c:pt idx="0">
                  <c:v>Mogli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[2]Sheet1!$E$9:$S$9</c:f>
              <c:numCache>
                <c:formatCode>General</c:formatCode>
                <c:ptCount val="15"/>
                <c:pt idx="0">
                  <c:v>7898.77</c:v>
                </c:pt>
                <c:pt idx="1">
                  <c:v>7921</c:v>
                </c:pt>
                <c:pt idx="2">
                  <c:v>7880.5</c:v>
                </c:pt>
                <c:pt idx="3">
                  <c:v>7858.32</c:v>
                </c:pt>
                <c:pt idx="4">
                  <c:v>7836.17</c:v>
                </c:pt>
                <c:pt idx="5">
                  <c:v>7814.05</c:v>
                </c:pt>
                <c:pt idx="6">
                  <c:v>7791.96</c:v>
                </c:pt>
                <c:pt idx="8">
                  <c:v>7921</c:v>
                </c:pt>
                <c:pt idx="9">
                  <c:v>7898.77</c:v>
                </c:pt>
                <c:pt idx="10">
                  <c:v>7939.29</c:v>
                </c:pt>
                <c:pt idx="11">
                  <c:v>7961.58</c:v>
                </c:pt>
                <c:pt idx="12">
                  <c:v>7983.9</c:v>
                </c:pt>
                <c:pt idx="13">
                  <c:v>8006.24</c:v>
                </c:pt>
                <c:pt idx="14">
                  <c:v>8028.62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[2]Sheet1!$D$10</c:f>
              <c:strCache>
                <c:ptCount val="1"/>
                <c:pt idx="0">
                  <c:v>Welgro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[2]Sheet1!$E$10:$S$10</c:f>
              <c:numCache>
                <c:formatCode>General</c:formatCode>
                <c:ptCount val="15"/>
                <c:pt idx="0">
                  <c:v>7880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[2]Sheet1!$D$11</c:f>
              <c:strCache>
                <c:ptCount val="1"/>
                <c:pt idx="0">
                  <c:v>Sankar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[2]Sheet1!$E$11:$S$11</c:f>
              <c:numCache>
                <c:formatCode>General</c:formatCode>
                <c:ptCount val="15"/>
                <c:pt idx="0">
                  <c:v>7865</c:v>
                </c:pt>
                <c:pt idx="8">
                  <c:v>7920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[2]Sheet1!$D$12</c:f>
              <c:strCache>
                <c:ptCount val="1"/>
                <c:pt idx="0">
                  <c:v>15m RS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[2]Sheet1!$E$12:$S$12</c:f>
              <c:numCache>
                <c:formatCode>General</c:formatCode>
                <c:ptCount val="15"/>
                <c:pt idx="0">
                  <c:v>7879.9</c:v>
                </c:pt>
                <c:pt idx="1">
                  <c:v>7925.2</c:v>
                </c:pt>
                <c:pt idx="8">
                  <c:v>7955.1</c:v>
                </c:pt>
                <c:pt idx="9">
                  <c:v>7909.9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[2]Sheet1!$D$13</c:f>
              <c:strCache>
                <c:ptCount val="1"/>
                <c:pt idx="0">
                  <c:v>30m RS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[2]Sheet1!$E$13:$S$13</c:f>
              <c:numCache>
                <c:formatCode>General</c:formatCode>
                <c:ptCount val="15"/>
                <c:pt idx="0">
                  <c:v>7865</c:v>
                </c:pt>
                <c:pt idx="8">
                  <c:v>7895</c:v>
                </c:pt>
                <c:pt idx="9">
                  <c:v>7879.9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[2]Sheet1!$D$15</c:f>
              <c:strCache>
                <c:ptCount val="1"/>
                <c:pt idx="0">
                  <c:v>Actual Market Close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[2]Sheet1!$E$15:$S$15</c:f>
              <c:numCache>
                <c:formatCode>General</c:formatCode>
                <c:ptCount val="15"/>
                <c:pt idx="0">
                  <c:v>7901</c:v>
                </c:pt>
                <c:pt idx="1">
                  <c:v>7901</c:v>
                </c:pt>
                <c:pt idx="2">
                  <c:v>7901</c:v>
                </c:pt>
                <c:pt idx="3">
                  <c:v>7901</c:v>
                </c:pt>
                <c:pt idx="4">
                  <c:v>7901</c:v>
                </c:pt>
                <c:pt idx="5">
                  <c:v>7901</c:v>
                </c:pt>
                <c:pt idx="6">
                  <c:v>7901</c:v>
                </c:pt>
                <c:pt idx="8">
                  <c:v>7901</c:v>
                </c:pt>
                <c:pt idx="9">
                  <c:v>7901</c:v>
                </c:pt>
                <c:pt idx="10">
                  <c:v>7901</c:v>
                </c:pt>
                <c:pt idx="11">
                  <c:v>7901</c:v>
                </c:pt>
                <c:pt idx="12">
                  <c:v>7901</c:v>
                </c:pt>
                <c:pt idx="13">
                  <c:v>7901</c:v>
                </c:pt>
                <c:pt idx="14">
                  <c:v>7901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[2]Sheet1!$D$16</c:f>
              <c:strCache>
                <c:ptCount val="1"/>
                <c:pt idx="0">
                  <c:v>High of Yest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[2]Sheet1!$E$16:$S$16</c:f>
              <c:numCache>
                <c:formatCode>General</c:formatCode>
                <c:ptCount val="15"/>
                <c:pt idx="0">
                  <c:v>7967</c:v>
                </c:pt>
                <c:pt idx="1">
                  <c:v>7967</c:v>
                </c:pt>
                <c:pt idx="2">
                  <c:v>7967</c:v>
                </c:pt>
                <c:pt idx="3">
                  <c:v>7967</c:v>
                </c:pt>
                <c:pt idx="4">
                  <c:v>7967</c:v>
                </c:pt>
                <c:pt idx="5">
                  <c:v>7967</c:v>
                </c:pt>
                <c:pt idx="6">
                  <c:v>7967</c:v>
                </c:pt>
                <c:pt idx="8">
                  <c:v>7967</c:v>
                </c:pt>
                <c:pt idx="9">
                  <c:v>7967</c:v>
                </c:pt>
                <c:pt idx="10">
                  <c:v>7967</c:v>
                </c:pt>
                <c:pt idx="11">
                  <c:v>7967</c:v>
                </c:pt>
                <c:pt idx="12">
                  <c:v>7967</c:v>
                </c:pt>
                <c:pt idx="13">
                  <c:v>7967</c:v>
                </c:pt>
                <c:pt idx="14">
                  <c:v>7967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[2]Sheet1!$D$17</c:f>
              <c:strCache>
                <c:ptCount val="1"/>
                <c:pt idx="0">
                  <c:v>Current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[2]Sheet1!$E$5:$S$5</c:f>
              <c:strCache>
                <c:ptCount val="15"/>
                <c:pt idx="0">
                  <c:v>Sell Below</c:v>
                </c:pt>
                <c:pt idx="1">
                  <c:v>SL</c:v>
                </c:pt>
                <c:pt idx="2">
                  <c:v>Target1</c:v>
                </c:pt>
                <c:pt idx="3">
                  <c:v>Target2</c:v>
                </c:pt>
                <c:pt idx="4">
                  <c:v>Target3</c:v>
                </c:pt>
                <c:pt idx="5">
                  <c:v>Target4</c:v>
                </c:pt>
                <c:pt idx="6">
                  <c:v>Target5</c:v>
                </c:pt>
                <c:pt idx="8">
                  <c:v>Buy Above</c:v>
                </c:pt>
                <c:pt idx="9">
                  <c:v>SL</c:v>
                </c:pt>
                <c:pt idx="10">
                  <c:v>Target1</c:v>
                </c:pt>
                <c:pt idx="11">
                  <c:v>Target2</c:v>
                </c:pt>
                <c:pt idx="12">
                  <c:v>Target3</c:v>
                </c:pt>
                <c:pt idx="13">
                  <c:v>Target4</c:v>
                </c:pt>
                <c:pt idx="14">
                  <c:v>Target5</c:v>
                </c:pt>
              </c:strCache>
            </c:strRef>
          </c:cat>
          <c:val>
            <c:numRef>
              <c:f>[2]Sheet1!$E$17:$S$17</c:f>
              <c:numCache>
                <c:formatCode>General</c:formatCode>
                <c:ptCount val="15"/>
                <c:pt idx="0">
                  <c:v>7969</c:v>
                </c:pt>
                <c:pt idx="1">
                  <c:v>7969</c:v>
                </c:pt>
                <c:pt idx="2">
                  <c:v>7969</c:v>
                </c:pt>
                <c:pt idx="3">
                  <c:v>7969</c:v>
                </c:pt>
                <c:pt idx="4">
                  <c:v>7969</c:v>
                </c:pt>
                <c:pt idx="5">
                  <c:v>7969</c:v>
                </c:pt>
                <c:pt idx="6">
                  <c:v>7969</c:v>
                </c:pt>
                <c:pt idx="7">
                  <c:v>7969</c:v>
                </c:pt>
                <c:pt idx="8">
                  <c:v>7969</c:v>
                </c:pt>
                <c:pt idx="9">
                  <c:v>7969</c:v>
                </c:pt>
                <c:pt idx="10">
                  <c:v>7969</c:v>
                </c:pt>
                <c:pt idx="11">
                  <c:v>7969</c:v>
                </c:pt>
                <c:pt idx="12">
                  <c:v>7969</c:v>
                </c:pt>
                <c:pt idx="13">
                  <c:v>7969</c:v>
                </c:pt>
                <c:pt idx="14">
                  <c:v>7969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[2]Sheet1!$D$14</c:f>
              <c:strCache>
                <c:ptCount val="1"/>
                <c:pt idx="0">
                  <c:v>JT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val>
            <c:numRef>
              <c:f>[2]Sheet1!$E$14:$S$14</c:f>
              <c:numCache>
                <c:formatCode>General</c:formatCode>
                <c:ptCount val="15"/>
                <c:pt idx="0">
                  <c:v>7918</c:v>
                </c:pt>
                <c:pt idx="1">
                  <c:v>7850</c:v>
                </c:pt>
                <c:pt idx="2">
                  <c:v>7800</c:v>
                </c:pt>
                <c:pt idx="3">
                  <c:v>7760</c:v>
                </c:pt>
                <c:pt idx="4">
                  <c:v>7623</c:v>
                </c:pt>
                <c:pt idx="5">
                  <c:v>7577</c:v>
                </c:pt>
                <c:pt idx="6">
                  <c:v>7502</c:v>
                </c:pt>
                <c:pt idx="8">
                  <c:v>7918</c:v>
                </c:pt>
                <c:pt idx="9">
                  <c:v>7978</c:v>
                </c:pt>
                <c:pt idx="10">
                  <c:v>7992</c:v>
                </c:pt>
                <c:pt idx="11">
                  <c:v>8038</c:v>
                </c:pt>
                <c:pt idx="12">
                  <c:v>8088</c:v>
                </c:pt>
                <c:pt idx="13">
                  <c:v>8114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37024"/>
        <c:axId val="341037584"/>
      </c:lineChart>
      <c:catAx>
        <c:axId val="34103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37584"/>
        <c:crosses val="autoZero"/>
        <c:auto val="1"/>
        <c:lblAlgn val="ctr"/>
        <c:lblOffset val="100"/>
        <c:noMultiLvlLbl val="0"/>
      </c:catAx>
      <c:valAx>
        <c:axId val="341037584"/>
        <c:scaling>
          <c:orientation val="minMax"/>
          <c:max val="8100"/>
          <c:min val="74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371474</xdr:colOff>
      <xdr:row>27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%20July%20Desktop/FII%20DII%20data%20analysis/FII%20DII%20Analysis%20_V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alyst%20comib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"/>
      <sheetName val="Sheet6"/>
      <sheetName val="Summary"/>
      <sheetName val="Snap Shot"/>
      <sheetName val="indexed ClosePR"/>
      <sheetName val="Indices Raw"/>
      <sheetName val="CNX Bank Raw"/>
      <sheetName val="Bank Correlation"/>
      <sheetName val="FII DII DataCorreration"/>
      <sheetName val="Sheet1"/>
      <sheetName val="Index Correlations"/>
      <sheetName val="F&amp;O OI and Nifty correlations"/>
      <sheetName val="Practice"/>
      <sheetName val="Sheet2"/>
      <sheetName val="Analyst Comb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F7">
            <v>200</v>
          </cell>
        </row>
        <row r="8">
          <cell r="F8">
            <v>300</v>
          </cell>
        </row>
        <row r="9">
          <cell r="F9">
            <v>400</v>
          </cell>
        </row>
        <row r="10">
          <cell r="F10">
            <v>250</v>
          </cell>
        </row>
        <row r="11">
          <cell r="F11">
            <v>600</v>
          </cell>
        </row>
        <row r="12">
          <cell r="F12">
            <v>100</v>
          </cell>
        </row>
        <row r="13">
          <cell r="F13">
            <v>540</v>
          </cell>
        </row>
        <row r="14">
          <cell r="F14">
            <v>2</v>
          </cell>
        </row>
        <row r="15">
          <cell r="F15">
            <v>1000</v>
          </cell>
        </row>
        <row r="16">
          <cell r="F16">
            <v>1200</v>
          </cell>
        </row>
        <row r="17">
          <cell r="F17">
            <v>50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E5" t="str">
            <v>Sell Below</v>
          </cell>
          <cell r="F5" t="str">
            <v>SL</v>
          </cell>
          <cell r="G5" t="str">
            <v>Target1</v>
          </cell>
          <cell r="H5" t="str">
            <v>Target2</v>
          </cell>
          <cell r="I5" t="str">
            <v>Target3</v>
          </cell>
          <cell r="J5" t="str">
            <v>Target4</v>
          </cell>
          <cell r="K5" t="str">
            <v>Target5</v>
          </cell>
          <cell r="M5" t="str">
            <v>Buy Above</v>
          </cell>
          <cell r="N5" t="str">
            <v>SL</v>
          </cell>
          <cell r="O5" t="str">
            <v>Target1</v>
          </cell>
          <cell r="P5" t="str">
            <v>Target2</v>
          </cell>
          <cell r="Q5" t="str">
            <v>Target3</v>
          </cell>
          <cell r="R5" t="str">
            <v>Target4</v>
          </cell>
          <cell r="S5" t="str">
            <v>Target5</v>
          </cell>
        </row>
        <row r="6">
          <cell r="D6" t="str">
            <v>Rita</v>
          </cell>
          <cell r="E6">
            <v>7956</v>
          </cell>
          <cell r="G6">
            <v>7924</v>
          </cell>
          <cell r="M6">
            <v>7968</v>
          </cell>
        </row>
        <row r="7">
          <cell r="D7" t="str">
            <v>Rita</v>
          </cell>
          <cell r="E7">
            <v>7918</v>
          </cell>
          <cell r="G7">
            <v>7886</v>
          </cell>
        </row>
        <row r="8">
          <cell r="D8" t="str">
            <v>A1B1</v>
          </cell>
          <cell r="E8">
            <v>7890</v>
          </cell>
          <cell r="G8">
            <v>7875</v>
          </cell>
          <cell r="H8">
            <v>7855</v>
          </cell>
          <cell r="I8">
            <v>7830</v>
          </cell>
          <cell r="M8">
            <v>7910</v>
          </cell>
          <cell r="O8">
            <v>7925</v>
          </cell>
          <cell r="P8">
            <v>7950</v>
          </cell>
          <cell r="Q8">
            <v>7975</v>
          </cell>
          <cell r="R8">
            <v>8000</v>
          </cell>
        </row>
        <row r="9">
          <cell r="D9" t="str">
            <v>Mogli</v>
          </cell>
          <cell r="E9">
            <v>7898.77</v>
          </cell>
          <cell r="F9">
            <v>7921</v>
          </cell>
          <cell r="G9">
            <v>7880.5</v>
          </cell>
          <cell r="H9">
            <v>7858.32</v>
          </cell>
          <cell r="I9">
            <v>7836.17</v>
          </cell>
          <cell r="J9">
            <v>7814.05</v>
          </cell>
          <cell r="K9">
            <v>7791.96</v>
          </cell>
          <cell r="M9">
            <v>7921</v>
          </cell>
          <cell r="N9">
            <v>7898.77</v>
          </cell>
          <cell r="O9">
            <v>7939.29</v>
          </cell>
          <cell r="P9">
            <v>7961.58</v>
          </cell>
          <cell r="Q9">
            <v>7983.9</v>
          </cell>
          <cell r="R9">
            <v>8006.24</v>
          </cell>
          <cell r="S9">
            <v>8028.62</v>
          </cell>
        </row>
        <row r="10">
          <cell r="D10" t="str">
            <v>Welgro</v>
          </cell>
          <cell r="E10">
            <v>7880</v>
          </cell>
        </row>
        <row r="11">
          <cell r="D11" t="str">
            <v>Sankar</v>
          </cell>
          <cell r="E11">
            <v>7865</v>
          </cell>
          <cell r="M11">
            <v>7920</v>
          </cell>
        </row>
        <row r="12">
          <cell r="D12" t="str">
            <v>15m RS</v>
          </cell>
          <cell r="E12">
            <v>7879.9</v>
          </cell>
          <cell r="F12">
            <v>7925.2</v>
          </cell>
          <cell r="M12">
            <v>7955.1</v>
          </cell>
          <cell r="N12">
            <v>7909.9</v>
          </cell>
        </row>
        <row r="13">
          <cell r="D13" t="str">
            <v>30m RS</v>
          </cell>
          <cell r="E13">
            <v>7865</v>
          </cell>
          <cell r="M13">
            <v>7895</v>
          </cell>
          <cell r="N13">
            <v>7879.9</v>
          </cell>
        </row>
        <row r="14">
          <cell r="D14" t="str">
            <v>JT</v>
          </cell>
          <cell r="E14">
            <v>7918</v>
          </cell>
          <cell r="F14">
            <v>7850</v>
          </cell>
          <cell r="G14">
            <v>7800</v>
          </cell>
          <cell r="H14">
            <v>7760</v>
          </cell>
          <cell r="I14">
            <v>7623</v>
          </cell>
          <cell r="J14">
            <v>7577</v>
          </cell>
          <cell r="K14">
            <v>7502</v>
          </cell>
          <cell r="M14">
            <v>7918</v>
          </cell>
          <cell r="N14">
            <v>7978</v>
          </cell>
          <cell r="O14">
            <v>7992</v>
          </cell>
          <cell r="P14">
            <v>8038</v>
          </cell>
          <cell r="Q14">
            <v>8088</v>
          </cell>
          <cell r="R14">
            <v>8114</v>
          </cell>
        </row>
        <row r="15">
          <cell r="D15" t="str">
            <v>Actual Market Close</v>
          </cell>
          <cell r="E15">
            <v>7901</v>
          </cell>
          <cell r="F15">
            <v>7901</v>
          </cell>
          <cell r="G15">
            <v>7901</v>
          </cell>
          <cell r="H15">
            <v>7901</v>
          </cell>
          <cell r="I15">
            <v>7901</v>
          </cell>
          <cell r="J15">
            <v>7901</v>
          </cell>
          <cell r="K15">
            <v>7901</v>
          </cell>
          <cell r="M15">
            <v>7901</v>
          </cell>
          <cell r="N15">
            <v>7901</v>
          </cell>
          <cell r="O15">
            <v>7901</v>
          </cell>
          <cell r="P15">
            <v>7901</v>
          </cell>
          <cell r="Q15">
            <v>7901</v>
          </cell>
          <cell r="R15">
            <v>7901</v>
          </cell>
          <cell r="S15">
            <v>7901</v>
          </cell>
        </row>
        <row r="16">
          <cell r="D16" t="str">
            <v>High of Yest</v>
          </cell>
          <cell r="E16">
            <v>7967</v>
          </cell>
          <cell r="F16">
            <v>7967</v>
          </cell>
          <cell r="G16">
            <v>7967</v>
          </cell>
          <cell r="H16">
            <v>7967</v>
          </cell>
          <cell r="I16">
            <v>7967</v>
          </cell>
          <cell r="J16">
            <v>7967</v>
          </cell>
          <cell r="K16">
            <v>7967</v>
          </cell>
          <cell r="M16">
            <v>7967</v>
          </cell>
          <cell r="N16">
            <v>7967</v>
          </cell>
          <cell r="O16">
            <v>7967</v>
          </cell>
          <cell r="P16">
            <v>7967</v>
          </cell>
          <cell r="Q16">
            <v>7967</v>
          </cell>
          <cell r="R16">
            <v>7967</v>
          </cell>
          <cell r="S16">
            <v>7967</v>
          </cell>
        </row>
        <row r="17">
          <cell r="D17" t="str">
            <v>Current</v>
          </cell>
          <cell r="E17">
            <v>7969</v>
          </cell>
          <cell r="F17">
            <v>7969</v>
          </cell>
          <cell r="G17">
            <v>7969</v>
          </cell>
          <cell r="H17">
            <v>7969</v>
          </cell>
          <cell r="I17">
            <v>7969</v>
          </cell>
          <cell r="J17">
            <v>7969</v>
          </cell>
          <cell r="K17">
            <v>7969</v>
          </cell>
          <cell r="L17">
            <v>7969</v>
          </cell>
          <cell r="M17">
            <v>7969</v>
          </cell>
          <cell r="N17">
            <v>7969</v>
          </cell>
          <cell r="O17">
            <v>7969</v>
          </cell>
          <cell r="P17">
            <v>7969</v>
          </cell>
          <cell r="Q17">
            <v>7969</v>
          </cell>
          <cell r="R17">
            <v>7969</v>
          </cell>
          <cell r="S17">
            <v>7969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AD41"/>
  <sheetViews>
    <sheetView tabSelected="1" workbookViewId="0">
      <selection activeCell="A15" sqref="A15"/>
    </sheetView>
  </sheetViews>
  <sheetFormatPr defaultRowHeight="11.25" x14ac:dyDescent="0.2"/>
  <cols>
    <col min="1" max="14" width="9.140625" style="1"/>
    <col min="15" max="15" width="15.28515625" style="1" customWidth="1"/>
    <col min="16" max="17" width="12.85546875" style="1" customWidth="1"/>
    <col min="18" max="16384" width="9.140625" style="1"/>
  </cols>
  <sheetData>
    <row r="1" spans="11:30" x14ac:dyDescent="0.2">
      <c r="K1" s="1" t="s">
        <v>0</v>
      </c>
    </row>
    <row r="2" spans="11:30" x14ac:dyDescent="0.2">
      <c r="P2" s="12" t="s">
        <v>43</v>
      </c>
      <c r="Q2" s="2"/>
      <c r="X2" s="11" t="s">
        <v>43</v>
      </c>
    </row>
    <row r="3" spans="11:30" x14ac:dyDescent="0.2">
      <c r="N3" s="3"/>
      <c r="P3" s="2"/>
      <c r="Q3" s="2"/>
    </row>
    <row r="5" spans="11:30" x14ac:dyDescent="0.2">
      <c r="K5" s="1" t="s">
        <v>1</v>
      </c>
      <c r="L5" s="1" t="s">
        <v>2</v>
      </c>
      <c r="N5" s="1" t="s">
        <v>3</v>
      </c>
      <c r="P5" s="1" t="s">
        <v>4</v>
      </c>
      <c r="Q5" s="1" t="s">
        <v>5</v>
      </c>
      <c r="R5" s="1" t="s">
        <v>6</v>
      </c>
      <c r="S5" s="1" t="s">
        <v>7</v>
      </c>
      <c r="T5" s="1" t="s">
        <v>8</v>
      </c>
      <c r="U5" s="1" t="s">
        <v>9</v>
      </c>
      <c r="V5" s="1" t="s">
        <v>10</v>
      </c>
      <c r="X5" s="1" t="s">
        <v>11</v>
      </c>
      <c r="Y5" s="1" t="s">
        <v>5</v>
      </c>
      <c r="Z5" s="1" t="s">
        <v>6</v>
      </c>
      <c r="AA5" s="1" t="s">
        <v>7</v>
      </c>
      <c r="AB5" s="1" t="s">
        <v>8</v>
      </c>
      <c r="AC5" s="1" t="s">
        <v>9</v>
      </c>
      <c r="AD5" s="1" t="s">
        <v>10</v>
      </c>
    </row>
    <row r="6" spans="11:30" x14ac:dyDescent="0.2">
      <c r="K6" s="4">
        <v>41878</v>
      </c>
      <c r="L6" s="5"/>
      <c r="N6" s="1" t="s">
        <v>12</v>
      </c>
      <c r="O6" s="1" t="s">
        <v>13</v>
      </c>
      <c r="P6" s="12">
        <v>7913</v>
      </c>
      <c r="Q6" s="10"/>
      <c r="R6" s="12">
        <v>7889</v>
      </c>
      <c r="S6" s="12"/>
      <c r="T6" s="12"/>
      <c r="U6" s="12"/>
      <c r="V6" s="12"/>
      <c r="W6" s="6"/>
      <c r="X6" s="11">
        <v>7950</v>
      </c>
      <c r="Y6" s="10"/>
      <c r="Z6" s="11">
        <v>7970</v>
      </c>
      <c r="AA6" s="11"/>
      <c r="AB6" s="11"/>
      <c r="AC6" s="11"/>
      <c r="AD6" s="11"/>
    </row>
    <row r="7" spans="11:30" x14ac:dyDescent="0.2">
      <c r="K7" s="4">
        <v>41879</v>
      </c>
      <c r="L7" s="5">
        <v>9.6527777777777768E-2</v>
      </c>
      <c r="N7" s="1" t="s">
        <v>12</v>
      </c>
      <c r="O7" s="1" t="s">
        <v>14</v>
      </c>
      <c r="P7" s="12">
        <v>7950</v>
      </c>
      <c r="Q7" s="10"/>
      <c r="R7" s="12">
        <v>7880</v>
      </c>
      <c r="S7" s="12"/>
      <c r="T7" s="12"/>
      <c r="U7" s="12"/>
      <c r="V7" s="12"/>
      <c r="W7" s="6"/>
      <c r="X7" s="11">
        <v>7950</v>
      </c>
      <c r="Y7" s="10"/>
      <c r="Z7" s="11">
        <v>7975</v>
      </c>
      <c r="AA7" s="11">
        <v>8000</v>
      </c>
      <c r="AB7" s="11">
        <v>8050</v>
      </c>
      <c r="AC7" s="11"/>
      <c r="AD7" s="11"/>
    </row>
    <row r="8" spans="11:30" x14ac:dyDescent="0.2">
      <c r="K8" s="1" t="s">
        <v>15</v>
      </c>
      <c r="L8" s="5" t="s">
        <v>16</v>
      </c>
      <c r="N8" s="1" t="s">
        <v>12</v>
      </c>
      <c r="O8" s="1" t="s">
        <v>17</v>
      </c>
      <c r="P8" s="12">
        <v>7921</v>
      </c>
      <c r="Q8" s="10">
        <v>7943.27</v>
      </c>
      <c r="R8" s="12">
        <v>7902.72</v>
      </c>
      <c r="S8" s="12">
        <v>7880.5</v>
      </c>
      <c r="T8" s="12">
        <v>7858.32</v>
      </c>
      <c r="U8" s="12">
        <v>7836.17</v>
      </c>
      <c r="V8" s="12">
        <v>7814.05</v>
      </c>
      <c r="W8" s="6"/>
      <c r="X8" s="11">
        <v>7943.27</v>
      </c>
      <c r="Y8" s="10">
        <v>7921</v>
      </c>
      <c r="Z8" s="11">
        <v>7961.58</v>
      </c>
      <c r="AA8" s="11">
        <v>7983.9</v>
      </c>
      <c r="AB8" s="11">
        <v>8006.24</v>
      </c>
      <c r="AC8" s="11">
        <v>8028.62</v>
      </c>
      <c r="AD8" s="11">
        <v>8051.03</v>
      </c>
    </row>
    <row r="9" spans="11:30" x14ac:dyDescent="0.2">
      <c r="K9" s="1" t="s">
        <v>18</v>
      </c>
      <c r="L9" s="5" t="s">
        <v>19</v>
      </c>
      <c r="N9" s="1" t="s">
        <v>20</v>
      </c>
      <c r="O9" s="1" t="s">
        <v>21</v>
      </c>
      <c r="P9" s="12"/>
      <c r="Q9" s="10"/>
      <c r="R9" s="12"/>
      <c r="S9" s="12"/>
      <c r="T9" s="12"/>
      <c r="U9" s="12"/>
      <c r="V9" s="12"/>
      <c r="W9" s="6"/>
      <c r="X9" s="11"/>
      <c r="Y9" s="10"/>
      <c r="Z9" s="11"/>
      <c r="AA9" s="11"/>
      <c r="AB9" s="11"/>
      <c r="AC9" s="11"/>
      <c r="AD9" s="11"/>
    </row>
    <row r="10" spans="11:30" x14ac:dyDescent="0.2">
      <c r="K10" s="7">
        <v>41879</v>
      </c>
      <c r="L10" s="5">
        <v>0.40138888888888885</v>
      </c>
      <c r="M10" s="5"/>
      <c r="N10" s="1" t="s">
        <v>22</v>
      </c>
      <c r="O10" s="1" t="s">
        <v>23</v>
      </c>
      <c r="P10" s="12"/>
      <c r="Q10" s="10"/>
      <c r="R10" s="12"/>
      <c r="S10" s="12"/>
      <c r="T10" s="12"/>
      <c r="U10" s="12"/>
      <c r="V10" s="12"/>
      <c r="W10" s="6"/>
      <c r="X10" s="11">
        <v>7920</v>
      </c>
      <c r="Y10" s="10"/>
      <c r="Z10" s="11"/>
      <c r="AA10" s="11"/>
      <c r="AB10" s="11"/>
      <c r="AC10" s="11"/>
      <c r="AD10" s="11"/>
    </row>
    <row r="11" spans="11:30" x14ac:dyDescent="0.2">
      <c r="K11" s="1" t="s">
        <v>18</v>
      </c>
      <c r="L11" s="5"/>
      <c r="N11" s="1" t="s">
        <v>20</v>
      </c>
      <c r="O11" s="1" t="s">
        <v>24</v>
      </c>
      <c r="P11" s="12"/>
      <c r="Q11" s="10"/>
      <c r="R11" s="12"/>
      <c r="S11" s="12"/>
      <c r="T11" s="12"/>
      <c r="U11" s="12"/>
      <c r="V11" s="12"/>
      <c r="W11" s="6"/>
      <c r="X11" s="11"/>
      <c r="Y11" s="10"/>
      <c r="Z11" s="11"/>
      <c r="AA11" s="11"/>
      <c r="AB11" s="11"/>
      <c r="AC11" s="11"/>
      <c r="AD11" s="11"/>
    </row>
    <row r="12" spans="11:30" x14ac:dyDescent="0.2">
      <c r="K12" s="1" t="s">
        <v>15</v>
      </c>
      <c r="L12" s="5" t="s">
        <v>25</v>
      </c>
      <c r="N12" s="1" t="s">
        <v>20</v>
      </c>
      <c r="O12" s="1" t="s">
        <v>26</v>
      </c>
      <c r="P12" s="12"/>
      <c r="Q12" s="10"/>
      <c r="R12" s="12"/>
      <c r="S12" s="12"/>
      <c r="T12" s="12"/>
      <c r="U12" s="12"/>
      <c r="V12" s="12"/>
      <c r="W12" s="6"/>
      <c r="X12" s="11"/>
      <c r="Y12" s="10"/>
      <c r="Z12" s="11"/>
      <c r="AA12" s="11"/>
      <c r="AB12" s="11"/>
      <c r="AC12" s="11"/>
      <c r="AD12" s="11"/>
    </row>
    <row r="13" spans="11:30" x14ac:dyDescent="0.2">
      <c r="K13" s="7">
        <v>41879</v>
      </c>
      <c r="L13" s="5">
        <v>6.9444444444444447E-4</v>
      </c>
      <c r="N13" s="1" t="s">
        <v>20</v>
      </c>
      <c r="O13" s="1" t="s">
        <v>27</v>
      </c>
      <c r="P13" s="12"/>
      <c r="Q13" s="10">
        <v>7875</v>
      </c>
      <c r="R13" s="12"/>
      <c r="S13" s="12"/>
      <c r="T13" s="12"/>
      <c r="U13" s="12"/>
      <c r="V13" s="12"/>
      <c r="W13" s="6"/>
      <c r="X13" s="11"/>
      <c r="Y13" s="10">
        <v>7901</v>
      </c>
      <c r="Z13" s="11"/>
      <c r="AA13" s="11"/>
      <c r="AB13" s="11"/>
      <c r="AC13" s="11"/>
      <c r="AD13" s="11"/>
    </row>
    <row r="14" spans="11:30" x14ac:dyDescent="0.2">
      <c r="K14" s="7">
        <v>41878</v>
      </c>
      <c r="L14" s="5">
        <v>0.35555555555555557</v>
      </c>
      <c r="M14" s="8"/>
      <c r="O14" s="1" t="s">
        <v>28</v>
      </c>
      <c r="P14" s="12">
        <v>7918</v>
      </c>
      <c r="Q14" s="10">
        <v>7850</v>
      </c>
      <c r="R14" s="12">
        <v>7800</v>
      </c>
      <c r="S14" s="12">
        <v>7760</v>
      </c>
      <c r="T14" s="12">
        <v>7623</v>
      </c>
      <c r="U14" s="12">
        <v>7577</v>
      </c>
      <c r="V14" s="12">
        <v>7502</v>
      </c>
      <c r="W14" s="6"/>
      <c r="X14" s="11">
        <v>7918</v>
      </c>
      <c r="Y14" s="10">
        <v>7978</v>
      </c>
      <c r="Z14" s="11">
        <v>7992</v>
      </c>
      <c r="AA14" s="11">
        <v>8038</v>
      </c>
      <c r="AB14" s="11">
        <v>8088</v>
      </c>
      <c r="AC14" s="11">
        <v>8114</v>
      </c>
      <c r="AD14" s="11"/>
    </row>
    <row r="15" spans="11:30" x14ac:dyDescent="0.2">
      <c r="K15" s="7">
        <v>41879</v>
      </c>
      <c r="L15" s="5">
        <v>0.40416666666666662</v>
      </c>
      <c r="M15" s="8"/>
      <c r="O15" s="1" t="s">
        <v>29</v>
      </c>
      <c r="P15" s="12"/>
      <c r="Q15" s="10"/>
      <c r="R15" s="12"/>
      <c r="S15" s="12"/>
      <c r="T15" s="12"/>
      <c r="U15" s="12"/>
      <c r="V15" s="12"/>
      <c r="W15" s="6"/>
      <c r="X15" s="11">
        <v>7995</v>
      </c>
      <c r="Y15" s="10"/>
      <c r="Z15" s="11"/>
      <c r="AA15" s="11"/>
      <c r="AB15" s="11"/>
      <c r="AC15" s="11"/>
      <c r="AD15" s="11"/>
    </row>
    <row r="16" spans="11:30" x14ac:dyDescent="0.2">
      <c r="O16" s="1" t="s">
        <v>30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1:30" x14ac:dyDescent="0.2">
      <c r="O17" s="1" t="s">
        <v>31</v>
      </c>
      <c r="P17" s="6">
        <v>7966</v>
      </c>
      <c r="Q17" s="6">
        <f>P17</f>
        <v>7966</v>
      </c>
      <c r="R17" s="6">
        <f t="shared" ref="R17:AD18" si="0">Q17</f>
        <v>7966</v>
      </c>
      <c r="S17" s="6">
        <f t="shared" si="0"/>
        <v>7966</v>
      </c>
      <c r="T17" s="6">
        <f t="shared" si="0"/>
        <v>7966</v>
      </c>
      <c r="U17" s="6">
        <f t="shared" si="0"/>
        <v>7966</v>
      </c>
      <c r="V17" s="6">
        <f t="shared" si="0"/>
        <v>7966</v>
      </c>
      <c r="W17" s="6">
        <f t="shared" si="0"/>
        <v>7966</v>
      </c>
      <c r="X17" s="6">
        <f t="shared" si="0"/>
        <v>7966</v>
      </c>
      <c r="Y17" s="6">
        <f t="shared" si="0"/>
        <v>7966</v>
      </c>
      <c r="Z17" s="6">
        <f t="shared" si="0"/>
        <v>7966</v>
      </c>
      <c r="AA17" s="6">
        <f t="shared" si="0"/>
        <v>7966</v>
      </c>
      <c r="AB17" s="6">
        <f t="shared" si="0"/>
        <v>7966</v>
      </c>
      <c r="AC17" s="6">
        <f t="shared" si="0"/>
        <v>7966</v>
      </c>
      <c r="AD17" s="6">
        <f t="shared" si="0"/>
        <v>7966</v>
      </c>
    </row>
    <row r="18" spans="11:30" x14ac:dyDescent="0.2">
      <c r="O18" s="1" t="s">
        <v>32</v>
      </c>
      <c r="P18" s="9">
        <v>78</v>
      </c>
      <c r="Q18" s="6">
        <f>P18</f>
        <v>78</v>
      </c>
      <c r="R18" s="6">
        <f>Q18</f>
        <v>78</v>
      </c>
      <c r="S18" s="6">
        <f t="shared" si="0"/>
        <v>78</v>
      </c>
      <c r="T18" s="6">
        <f t="shared" si="0"/>
        <v>78</v>
      </c>
      <c r="U18" s="6">
        <f t="shared" si="0"/>
        <v>78</v>
      </c>
      <c r="V18" s="6">
        <f t="shared" si="0"/>
        <v>78</v>
      </c>
      <c r="W18" s="6">
        <f t="shared" si="0"/>
        <v>78</v>
      </c>
      <c r="X18" s="6">
        <f t="shared" si="0"/>
        <v>78</v>
      </c>
      <c r="Y18" s="6">
        <f t="shared" si="0"/>
        <v>78</v>
      </c>
      <c r="Z18" s="6">
        <f t="shared" si="0"/>
        <v>78</v>
      </c>
      <c r="AA18" s="6">
        <f t="shared" si="0"/>
        <v>78</v>
      </c>
      <c r="AB18" s="6">
        <f t="shared" si="0"/>
        <v>78</v>
      </c>
      <c r="AC18" s="6">
        <f t="shared" si="0"/>
        <v>78</v>
      </c>
      <c r="AD18" s="6">
        <f t="shared" si="0"/>
        <v>78</v>
      </c>
    </row>
    <row r="19" spans="11:30" x14ac:dyDescent="0.2"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1:30" x14ac:dyDescent="0.2">
      <c r="O20" s="1" t="s">
        <v>33</v>
      </c>
      <c r="P20" s="6">
        <f>AVERAGE(P6:P14)</f>
        <v>7925.5</v>
      </c>
      <c r="Q20" s="6"/>
      <c r="R20" s="6">
        <f>AVERAGE(R6:R14)</f>
        <v>7867.93</v>
      </c>
      <c r="S20" s="6">
        <f>AVERAGE(S6:S14)</f>
        <v>7820.25</v>
      </c>
      <c r="T20" s="6">
        <f>AVERAGE(T6:T14)</f>
        <v>7740.66</v>
      </c>
      <c r="U20" s="6">
        <f>AVERAGE(U6:U14)</f>
        <v>7706.585</v>
      </c>
      <c r="V20" s="6">
        <f>AVERAGE(V6:V14)</f>
        <v>7658.0249999999996</v>
      </c>
      <c r="W20" s="6"/>
      <c r="X20" s="6">
        <f t="shared" ref="X20:AD20" si="1">AVERAGE(X6:X14)</f>
        <v>7936.2540000000008</v>
      </c>
      <c r="Y20" s="6">
        <f t="shared" si="1"/>
        <v>7933.333333333333</v>
      </c>
      <c r="Z20" s="6">
        <f t="shared" si="1"/>
        <v>7974.6450000000004</v>
      </c>
      <c r="AA20" s="6">
        <f t="shared" si="1"/>
        <v>8007.3</v>
      </c>
      <c r="AB20" s="6">
        <f t="shared" si="1"/>
        <v>8048.079999999999</v>
      </c>
      <c r="AC20" s="6">
        <f t="shared" si="1"/>
        <v>8071.3099999999995</v>
      </c>
      <c r="AD20" s="6">
        <f t="shared" si="1"/>
        <v>8051.03</v>
      </c>
    </row>
    <row r="21" spans="11:30" x14ac:dyDescent="0.2">
      <c r="O21" s="1" t="s">
        <v>34</v>
      </c>
      <c r="P21" s="6">
        <f>MEDIAN(P6:P14)</f>
        <v>7919.5</v>
      </c>
      <c r="Q21" s="6"/>
      <c r="R21" s="6">
        <f>MEDIAN(R6:R14)</f>
        <v>7884.5</v>
      </c>
      <c r="S21" s="6">
        <f>MEDIAN(S6:S14)</f>
        <v>7820.25</v>
      </c>
      <c r="T21" s="6">
        <f>MEDIAN(T6:T14)</f>
        <v>7740.66</v>
      </c>
      <c r="U21" s="6">
        <f>MEDIAN(U6:U14)</f>
        <v>7706.585</v>
      </c>
      <c r="V21" s="6">
        <f>MEDIAN(V6:V14)</f>
        <v>7658.0249999999996</v>
      </c>
      <c r="W21" s="6"/>
      <c r="X21" s="6">
        <f t="shared" ref="X21:AD21" si="2">MEDIAN(X6:X14)</f>
        <v>7943.27</v>
      </c>
      <c r="Y21" s="6">
        <f t="shared" si="2"/>
        <v>7921</v>
      </c>
      <c r="Z21" s="6">
        <f t="shared" si="2"/>
        <v>7972.5</v>
      </c>
      <c r="AA21" s="6">
        <f t="shared" si="2"/>
        <v>8000</v>
      </c>
      <c r="AB21" s="6">
        <f t="shared" si="2"/>
        <v>8050</v>
      </c>
      <c r="AC21" s="6">
        <f t="shared" si="2"/>
        <v>8071.3099999999995</v>
      </c>
      <c r="AD21" s="6">
        <f t="shared" si="2"/>
        <v>8051.03</v>
      </c>
    </row>
    <row r="22" spans="11:30" x14ac:dyDescent="0.2">
      <c r="O22" s="1" t="s">
        <v>35</v>
      </c>
      <c r="P22" s="6" t="e">
        <f>MODE(P6:P14)</f>
        <v>#N/A</v>
      </c>
      <c r="Q22" s="6"/>
      <c r="R22" s="6" t="e">
        <f>MODE(R6:R14)</f>
        <v>#N/A</v>
      </c>
      <c r="S22" s="6" t="e">
        <f>MODE(S6:S14)</f>
        <v>#N/A</v>
      </c>
      <c r="T22" s="6" t="e">
        <f>MODE(T6:T14)</f>
        <v>#N/A</v>
      </c>
      <c r="U22" s="6" t="e">
        <f>MODE(U6:U14)</f>
        <v>#N/A</v>
      </c>
      <c r="V22" s="6" t="e">
        <f>MODE(V6:V14)</f>
        <v>#N/A</v>
      </c>
      <c r="W22" s="6"/>
      <c r="X22" s="6">
        <f t="shared" ref="X22:AD22" si="3">MODE(X6:X14)</f>
        <v>7950</v>
      </c>
      <c r="Y22" s="6" t="e">
        <f t="shared" si="3"/>
        <v>#N/A</v>
      </c>
      <c r="Z22" s="6" t="e">
        <f t="shared" si="3"/>
        <v>#N/A</v>
      </c>
      <c r="AA22" s="6" t="e">
        <f t="shared" si="3"/>
        <v>#N/A</v>
      </c>
      <c r="AB22" s="6" t="e">
        <f t="shared" si="3"/>
        <v>#N/A</v>
      </c>
      <c r="AC22" s="6" t="e">
        <f t="shared" si="3"/>
        <v>#N/A</v>
      </c>
      <c r="AD22" s="6" t="e">
        <f t="shared" si="3"/>
        <v>#N/A</v>
      </c>
    </row>
    <row r="24" spans="11:30" x14ac:dyDescent="0.2">
      <c r="K24" s="1" t="s">
        <v>36</v>
      </c>
    </row>
    <row r="25" spans="11:30" x14ac:dyDescent="0.2">
      <c r="K25" s="1" t="s">
        <v>1</v>
      </c>
      <c r="L25" s="1" t="s">
        <v>2</v>
      </c>
      <c r="N25" s="1" t="s">
        <v>3</v>
      </c>
      <c r="P25" s="1" t="s">
        <v>4</v>
      </c>
      <c r="Q25" s="1" t="s">
        <v>5</v>
      </c>
      <c r="R25" s="1" t="s">
        <v>6</v>
      </c>
      <c r="S25" s="1" t="s">
        <v>7</v>
      </c>
      <c r="T25" s="1" t="s">
        <v>8</v>
      </c>
      <c r="U25" s="1" t="s">
        <v>9</v>
      </c>
      <c r="V25" s="1" t="s">
        <v>10</v>
      </c>
      <c r="X25" s="1" t="s">
        <v>11</v>
      </c>
      <c r="Y25" s="1" t="s">
        <v>5</v>
      </c>
      <c r="Z25" s="1" t="s">
        <v>6</v>
      </c>
      <c r="AA25" s="1" t="s">
        <v>7</v>
      </c>
      <c r="AB25" s="1" t="s">
        <v>8</v>
      </c>
      <c r="AC25" s="1" t="s">
        <v>9</v>
      </c>
      <c r="AD25" s="1" t="s">
        <v>10</v>
      </c>
    </row>
    <row r="26" spans="11:30" x14ac:dyDescent="0.2">
      <c r="O26" s="1" t="s">
        <v>13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1:30" x14ac:dyDescent="0.2">
      <c r="N27" s="1" t="s">
        <v>37</v>
      </c>
      <c r="O27" s="1" t="s">
        <v>13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1:30" x14ac:dyDescent="0.2">
      <c r="K28" s="4">
        <v>41879</v>
      </c>
      <c r="L28" s="8">
        <v>9.6527777777777768E-2</v>
      </c>
      <c r="M28" s="1" t="s">
        <v>38</v>
      </c>
      <c r="N28" s="1" t="s">
        <v>37</v>
      </c>
      <c r="O28" s="1" t="s">
        <v>14</v>
      </c>
      <c r="P28" s="6">
        <v>15750</v>
      </c>
      <c r="Q28" s="6"/>
      <c r="R28" s="6">
        <v>15650</v>
      </c>
      <c r="S28" s="6">
        <v>15550</v>
      </c>
      <c r="T28" s="6"/>
      <c r="U28" s="6"/>
      <c r="V28" s="6"/>
      <c r="W28" s="6"/>
      <c r="X28" s="6">
        <v>15750</v>
      </c>
      <c r="Y28" s="6"/>
      <c r="Z28" s="6">
        <v>15800</v>
      </c>
      <c r="AA28" s="6">
        <v>15875</v>
      </c>
      <c r="AB28" s="6">
        <v>15950</v>
      </c>
      <c r="AC28" s="6"/>
      <c r="AD28" s="6"/>
    </row>
    <row r="29" spans="11:30" x14ac:dyDescent="0.2">
      <c r="K29" s="1" t="s">
        <v>15</v>
      </c>
      <c r="L29" s="1" t="s">
        <v>16</v>
      </c>
      <c r="N29" s="1" t="s">
        <v>37</v>
      </c>
      <c r="O29" s="1" t="s">
        <v>17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1:30" x14ac:dyDescent="0.2">
      <c r="K30" s="1" t="s">
        <v>18</v>
      </c>
      <c r="L30" s="1" t="s">
        <v>19</v>
      </c>
      <c r="N30" s="1" t="s">
        <v>39</v>
      </c>
      <c r="O30" s="1" t="s">
        <v>21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1:30" x14ac:dyDescent="0.2">
      <c r="K31" s="1" t="s">
        <v>40</v>
      </c>
      <c r="L31" s="5" t="s">
        <v>41</v>
      </c>
      <c r="M31" s="5"/>
      <c r="N31" s="1" t="s">
        <v>37</v>
      </c>
      <c r="O31" s="1" t="s">
        <v>23</v>
      </c>
      <c r="P31" s="6"/>
      <c r="X31" s="6"/>
    </row>
    <row r="32" spans="11:30" x14ac:dyDescent="0.2">
      <c r="K32" s="1" t="s">
        <v>18</v>
      </c>
      <c r="N32" s="1" t="s">
        <v>37</v>
      </c>
      <c r="O32" s="1" t="s">
        <v>24</v>
      </c>
      <c r="P32" s="6"/>
    </row>
    <row r="33" spans="11:30" x14ac:dyDescent="0.2">
      <c r="K33" s="1" t="s">
        <v>15</v>
      </c>
      <c r="L33" s="1" t="s">
        <v>25</v>
      </c>
      <c r="N33" s="1" t="s">
        <v>37</v>
      </c>
      <c r="O33" s="1" t="s">
        <v>26</v>
      </c>
      <c r="P33" s="6"/>
      <c r="X33" s="6"/>
    </row>
    <row r="34" spans="11:30" x14ac:dyDescent="0.2">
      <c r="K34" s="7">
        <v>41878</v>
      </c>
      <c r="L34" s="8">
        <v>0.35555555555555557</v>
      </c>
      <c r="M34" s="8" t="s">
        <v>38</v>
      </c>
      <c r="N34" s="1" t="s">
        <v>37</v>
      </c>
      <c r="O34" s="1" t="s">
        <v>28</v>
      </c>
      <c r="P34" s="6"/>
      <c r="X34" s="6"/>
    </row>
    <row r="35" spans="11:30" x14ac:dyDescent="0.2">
      <c r="O35" s="1" t="s">
        <v>30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1:30" x14ac:dyDescent="0.2">
      <c r="O36" s="1" t="s">
        <v>42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1:30" x14ac:dyDescent="0.2">
      <c r="O37" s="1" t="s">
        <v>32</v>
      </c>
      <c r="P37" s="6">
        <v>15717.65</v>
      </c>
      <c r="Q37" s="6">
        <f>P37</f>
        <v>15717.65</v>
      </c>
      <c r="R37" s="6">
        <f>Q37</f>
        <v>15717.65</v>
      </c>
      <c r="S37" s="6">
        <f t="shared" ref="S37:AD37" si="4">R37</f>
        <v>15717.65</v>
      </c>
      <c r="T37" s="6">
        <f t="shared" si="4"/>
        <v>15717.65</v>
      </c>
      <c r="U37" s="6">
        <f t="shared" si="4"/>
        <v>15717.65</v>
      </c>
      <c r="V37" s="6">
        <f t="shared" si="4"/>
        <v>15717.65</v>
      </c>
      <c r="W37" s="6">
        <f t="shared" si="4"/>
        <v>15717.65</v>
      </c>
      <c r="X37" s="6">
        <f t="shared" si="4"/>
        <v>15717.65</v>
      </c>
      <c r="Y37" s="6">
        <f t="shared" si="4"/>
        <v>15717.65</v>
      </c>
      <c r="Z37" s="6">
        <f t="shared" si="4"/>
        <v>15717.65</v>
      </c>
      <c r="AA37" s="6">
        <f t="shared" si="4"/>
        <v>15717.65</v>
      </c>
      <c r="AB37" s="6">
        <f t="shared" si="4"/>
        <v>15717.65</v>
      </c>
      <c r="AC37" s="6">
        <f t="shared" si="4"/>
        <v>15717.65</v>
      </c>
      <c r="AD37" s="6">
        <f t="shared" si="4"/>
        <v>15717.65</v>
      </c>
    </row>
    <row r="39" spans="11:30" x14ac:dyDescent="0.2">
      <c r="O39" s="1" t="s">
        <v>33</v>
      </c>
      <c r="P39" s="6">
        <f>AVERAGE(P26:P34)</f>
        <v>15750</v>
      </c>
      <c r="R39" s="6">
        <f>AVERAGE(R26:R34)</f>
        <v>15650</v>
      </c>
      <c r="S39" s="6">
        <f t="shared" ref="S39:V39" si="5">AVERAGE(S26:S34)</f>
        <v>15550</v>
      </c>
      <c r="T39" s="6" t="e">
        <f t="shared" si="5"/>
        <v>#DIV/0!</v>
      </c>
      <c r="U39" s="6" t="e">
        <f t="shared" si="5"/>
        <v>#DIV/0!</v>
      </c>
      <c r="V39" s="6" t="e">
        <f t="shared" si="5"/>
        <v>#DIV/0!</v>
      </c>
      <c r="X39" s="6">
        <f t="shared" ref="X39:AD39" si="6">AVERAGE(X26:X34)</f>
        <v>15750</v>
      </c>
      <c r="Y39" s="6" t="e">
        <f t="shared" si="6"/>
        <v>#DIV/0!</v>
      </c>
      <c r="Z39" s="6">
        <f t="shared" si="6"/>
        <v>15800</v>
      </c>
      <c r="AA39" s="6">
        <f t="shared" si="6"/>
        <v>15875</v>
      </c>
      <c r="AB39" s="6">
        <f t="shared" si="6"/>
        <v>15950</v>
      </c>
      <c r="AC39" s="6" t="e">
        <f t="shared" si="6"/>
        <v>#DIV/0!</v>
      </c>
      <c r="AD39" s="6" t="e">
        <f t="shared" si="6"/>
        <v>#DIV/0!</v>
      </c>
    </row>
    <row r="40" spans="11:30" x14ac:dyDescent="0.2">
      <c r="O40" s="1" t="s">
        <v>34</v>
      </c>
      <c r="P40" s="6">
        <f>MEDIAN(P26:P34)</f>
        <v>15750</v>
      </c>
      <c r="R40" s="6">
        <f>MEDIAN(R26:R34)</f>
        <v>15650</v>
      </c>
      <c r="S40" s="6">
        <f t="shared" ref="S40:V40" si="7">MEDIAN(S26:S34)</f>
        <v>15550</v>
      </c>
      <c r="T40" s="6" t="e">
        <f t="shared" si="7"/>
        <v>#NUM!</v>
      </c>
      <c r="U40" s="6" t="e">
        <f t="shared" si="7"/>
        <v>#NUM!</v>
      </c>
      <c r="V40" s="6" t="e">
        <f t="shared" si="7"/>
        <v>#NUM!</v>
      </c>
      <c r="X40" s="6">
        <f t="shared" ref="X40:AD40" si="8">MEDIAN(X26:X34)</f>
        <v>15750</v>
      </c>
      <c r="Y40" s="6" t="e">
        <f t="shared" si="8"/>
        <v>#NUM!</v>
      </c>
      <c r="Z40" s="6">
        <f t="shared" si="8"/>
        <v>15800</v>
      </c>
      <c r="AA40" s="6">
        <f t="shared" si="8"/>
        <v>15875</v>
      </c>
      <c r="AB40" s="6">
        <f t="shared" si="8"/>
        <v>15950</v>
      </c>
      <c r="AC40" s="6" t="e">
        <f t="shared" si="8"/>
        <v>#NUM!</v>
      </c>
      <c r="AD40" s="6" t="e">
        <f t="shared" si="8"/>
        <v>#NUM!</v>
      </c>
    </row>
    <row r="41" spans="11:30" x14ac:dyDescent="0.2">
      <c r="O41" s="1" t="s">
        <v>35</v>
      </c>
      <c r="P41" s="6">
        <v>800</v>
      </c>
      <c r="R41" s="6" t="e">
        <f>MODE(R26:R34)</f>
        <v>#N/A</v>
      </c>
      <c r="S41" s="6" t="e">
        <f t="shared" ref="S41:V41" si="9">MODE(S26:S34)</f>
        <v>#N/A</v>
      </c>
      <c r="T41" s="6" t="e">
        <f t="shared" si="9"/>
        <v>#N/A</v>
      </c>
      <c r="U41" s="6" t="e">
        <f t="shared" si="9"/>
        <v>#N/A</v>
      </c>
      <c r="V41" s="6" t="e">
        <f t="shared" si="9"/>
        <v>#N/A</v>
      </c>
      <c r="X41" s="6" t="e">
        <f t="shared" ref="X41:AD41" si="10">MODE(X26:X34)</f>
        <v>#N/A</v>
      </c>
      <c r="Y41" s="6" t="e">
        <f t="shared" si="10"/>
        <v>#N/A</v>
      </c>
      <c r="Z41" s="6" t="e">
        <f t="shared" si="10"/>
        <v>#N/A</v>
      </c>
      <c r="AA41" s="6" t="e">
        <f t="shared" si="10"/>
        <v>#N/A</v>
      </c>
      <c r="AB41" s="6" t="e">
        <f t="shared" si="10"/>
        <v>#N/A</v>
      </c>
      <c r="AC41" s="6" t="e">
        <f t="shared" si="10"/>
        <v>#N/A</v>
      </c>
      <c r="AD41" s="6" t="e">
        <f t="shared" si="10"/>
        <v>#N/A</v>
      </c>
    </row>
  </sheetData>
  <conditionalFormatting sqref="R26:V34 R6:V15 P6:P15">
    <cfRule type="cellIs" dxfId="6" priority="4" operator="greaterThan">
      <formula>$P$18</formula>
    </cfRule>
  </conditionalFormatting>
  <conditionalFormatting sqref="P26:P34">
    <cfRule type="cellIs" dxfId="5" priority="3" operator="greaterThan">
      <formula>$P$18</formula>
    </cfRule>
  </conditionalFormatting>
  <conditionalFormatting sqref="X6:X15">
    <cfRule type="cellIs" dxfId="2" priority="2" operator="lessThan">
      <formula>$P$18</formula>
    </cfRule>
  </conditionalFormatting>
  <conditionalFormatting sqref="Z6:AD15">
    <cfRule type="cellIs" dxfId="1" priority="1" operator="lessThan">
      <formula>$P$18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Analyst Combo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hi</cp:lastModifiedBy>
  <dcterms:created xsi:type="dcterms:W3CDTF">2014-08-29T02:56:35Z</dcterms:created>
  <dcterms:modified xsi:type="dcterms:W3CDTF">2014-08-29T03:05:04Z</dcterms:modified>
</cp:coreProperties>
</file>