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<sst xmlns="http://schemas.openxmlformats.org/spreadsheetml/2006/main" count="42" uniqueCount="40">
  <si>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(i)</t>
  </si>
  <si>
    <t>(a)</t>
  </si>
  <si>
    <t>(b)</t>
  </si>
  <si>
    <t>( c ) - 2</t>
  </si>
  <si>
    <t>(ii)</t>
  </si>
  <si>
    <t>(iii)</t>
  </si>
  <si>
    <t>(iv)</t>
  </si>
  <si>
    <t>(v) - 3</t>
  </si>
  <si>
    <t>lenth of 1</t>
  </si>
  <si>
    <t>lenth of 2</t>
  </si>
  <si>
    <t>lenth of 3</t>
  </si>
  <si>
    <t>length of (i)</t>
  </si>
  <si>
    <t>length of (ii)</t>
  </si>
  <si>
    <t>length of (iii)</t>
  </si>
  <si>
    <t>length of (iv)</t>
  </si>
  <si>
    <t>length of (v)</t>
  </si>
  <si>
    <t>wave (i) and wave (iii) tend to equality</t>
  </si>
  <si>
    <t>O</t>
  </si>
  <si>
    <t>H</t>
  </si>
  <si>
    <t>L</t>
  </si>
  <si>
    <t>C</t>
  </si>
  <si>
    <t>probable end of wave 4 can be 4376</t>
  </si>
  <si>
    <t>or 38.2% of length from 4159.40 to 4615.45 as 4441</t>
  </si>
  <si>
    <t xml:space="preserve">at 4441, we would have length of wave 4 as </t>
  </si>
  <si>
    <t xml:space="preserve">or if wave 2 and wave 4 are equal, then assuming 8.27% down we would have </t>
  </si>
  <si>
    <t>Now wave 1 is very long assuming it as an extended wave, then wave would be 1 and and from wave 2 to wave 5 would be 0.618</t>
  </si>
  <si>
    <t>lenth of wave 1 is</t>
  </si>
  <si>
    <t xml:space="preserve">0.618 of wave 1 is </t>
  </si>
  <si>
    <t>adding to wave 2 we get</t>
  </si>
  <si>
    <t>if wave 4 ends at 4441, then probabilities would be</t>
  </si>
  <si>
    <t>adding 456.05 points</t>
  </si>
  <si>
    <t>adding 10.96%</t>
  </si>
  <si>
    <t>based on 15 charts working</t>
  </si>
  <si>
    <t>in that case wave 5 would end at 4619.28, leavin a scenario where, wave 5 would be truncated</t>
  </si>
  <si>
    <t>Also. where wave is an extension, then wave 3 and 5 would tend to equality, then length of wave 5 would be 456.05 points or 10.96% from wave 4</t>
  </si>
  <si>
    <t>or as stated earlier</t>
  </si>
  <si>
    <r>
      <t>probable end of wave 4 would be</t>
    </r>
    <r>
      <rPr>
        <b/>
        <sz val="10"/>
        <rFont val="Arial"/>
        <family val="2"/>
      </rPr>
      <t xml:space="preserve"> 4441</t>
    </r>
  </si>
  <si>
    <t>Points</t>
  </si>
  <si>
    <t>Percentage</t>
  </si>
  <si>
    <t>Level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</si>
</sst>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0_);_(* \(#,##0.0000\);_(* &quot;-&quot;????_);_(@_)"/>
    <numFmt numFmtId="166" formatCode="[$-409]dddd\,\ mmmm\ dd\,\ yyyy"/>
    <numFmt numFmtId="167" formatCode="[$-409]d\-mmm\-yy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0" fontId="0" fillId="0" borderId="0" xfId="19" applyNumberFormat="1" applyAlignment="1">
      <alignment/>
    </xf>
    <xf numFmtId="43" fontId="0" fillId="0" borderId="0" xfId="15" applyAlignment="1">
      <alignment/>
    </xf>
    <xf numFmtId="43" fontId="0" fillId="2" borderId="0" xfId="15" applyFill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0" xfId="15" applyFont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0.7109375" style="0" customWidth="1"/>
    <col min="3" max="3" width="9.8515625" style="0" customWidth="1"/>
    <col min="4" max="4" width="12.8515625" style="0" customWidth="1"/>
    <col min="5" max="5" width="9.421875" style="0" bestFit="1" customWidth="1"/>
    <col min="6" max="6" width="9.28125" style="0" bestFit="1" customWidth="1"/>
    <col min="9" max="9" width="9.28125" style="0" bestFit="1" customWidth="1"/>
  </cols>
  <sheetData>
    <row r="1" spans="3:6" ht="12.75">
      <c r="C1" s="6" t="s">
        <v>17</v>
      </c>
      <c r="D1" s="6" t="s">
        <v>18</v>
      </c>
      <c r="E1" s="6" t="s">
        <v>19</v>
      </c>
      <c r="F1" s="6" t="s">
        <v>20</v>
      </c>
    </row>
    <row r="2" spans="1:6" ht="12.75">
      <c r="A2" s="13">
        <v>0</v>
      </c>
      <c r="B2" s="12">
        <v>39645</v>
      </c>
      <c r="C2" s="2">
        <v>3842.5</v>
      </c>
      <c r="D2" s="2">
        <v>3842.5</v>
      </c>
      <c r="E2" s="3">
        <v>3790</v>
      </c>
      <c r="F2" s="2">
        <v>3802.9</v>
      </c>
    </row>
    <row r="3" spans="1:6" ht="12.75">
      <c r="A3" s="13">
        <v>1</v>
      </c>
      <c r="B3" s="12">
        <v>39653</v>
      </c>
      <c r="C3" s="2">
        <v>4534.15</v>
      </c>
      <c r="D3" s="3">
        <v>4534.15</v>
      </c>
      <c r="E3" s="2">
        <v>4499.1</v>
      </c>
      <c r="F3" s="2">
        <v>4506.45</v>
      </c>
    </row>
    <row r="4" spans="1:6" ht="12.75">
      <c r="A4" s="13" t="s">
        <v>1</v>
      </c>
      <c r="B4" s="12">
        <v>39654</v>
      </c>
      <c r="C4" s="2">
        <v>4360</v>
      </c>
      <c r="D4" s="2">
        <v>4360</v>
      </c>
      <c r="E4" s="3">
        <v>4314.5</v>
      </c>
      <c r="F4" s="2">
        <v>4340.8</v>
      </c>
    </row>
    <row r="5" spans="1:6" ht="12.75">
      <c r="A5" s="13" t="s">
        <v>2</v>
      </c>
      <c r="B5" s="12">
        <v>39654</v>
      </c>
      <c r="C5" s="2">
        <v>4374.5</v>
      </c>
      <c r="D5" s="3">
        <v>4375.75</v>
      </c>
      <c r="E5" s="2">
        <v>4297.2</v>
      </c>
      <c r="F5" s="2">
        <v>4309.35</v>
      </c>
    </row>
    <row r="6" spans="1:6" ht="13.5" thickBot="1">
      <c r="A6" s="13" t="s">
        <v>3</v>
      </c>
      <c r="B6" s="12">
        <v>39658</v>
      </c>
      <c r="C6" s="2">
        <v>4179.8</v>
      </c>
      <c r="D6" s="2">
        <v>4189.4</v>
      </c>
      <c r="E6" s="3">
        <v>4159.4</v>
      </c>
      <c r="F6" s="2">
        <v>4180.65</v>
      </c>
    </row>
    <row r="7" spans="1:7" ht="12.75">
      <c r="A7" s="13" t="s">
        <v>0</v>
      </c>
      <c r="B7" s="12">
        <v>39660</v>
      </c>
      <c r="C7" s="2">
        <v>4325.85</v>
      </c>
      <c r="D7" s="3">
        <v>4341.65</v>
      </c>
      <c r="E7" s="2">
        <v>4325.35</v>
      </c>
      <c r="F7" s="2">
        <v>4340.9</v>
      </c>
      <c r="G7" s="9" t="s">
        <v>32</v>
      </c>
    </row>
    <row r="8" spans="1:7" ht="12.75">
      <c r="A8" s="13" t="s">
        <v>4</v>
      </c>
      <c r="B8" s="12">
        <v>39661</v>
      </c>
      <c r="C8" s="2">
        <v>4271.4</v>
      </c>
      <c r="D8" s="2">
        <v>4271.65</v>
      </c>
      <c r="E8" s="3">
        <v>4237.55</v>
      </c>
      <c r="F8" s="2">
        <v>4268.1</v>
      </c>
      <c r="G8" s="10"/>
    </row>
    <row r="9" spans="1:7" ht="12.75">
      <c r="A9" s="13" t="s">
        <v>5</v>
      </c>
      <c r="B9" s="12">
        <v>39664</v>
      </c>
      <c r="C9" s="2">
        <v>4429.2</v>
      </c>
      <c r="D9" s="3">
        <v>4435.1</v>
      </c>
      <c r="E9" s="2">
        <v>4421.9</v>
      </c>
      <c r="F9" s="2">
        <v>4433.55</v>
      </c>
      <c r="G9" s="10"/>
    </row>
    <row r="10" spans="1:7" ht="12.75">
      <c r="A10" s="13" t="s">
        <v>6</v>
      </c>
      <c r="B10" s="12">
        <v>39665</v>
      </c>
      <c r="C10" s="2">
        <v>4394.25</v>
      </c>
      <c r="D10" s="2">
        <v>4394.25</v>
      </c>
      <c r="E10" s="3">
        <v>4376</v>
      </c>
      <c r="F10" s="2">
        <v>4394</v>
      </c>
      <c r="G10" s="10"/>
    </row>
    <row r="11" spans="1:7" ht="13.5" thickBot="1">
      <c r="A11" s="13" t="s">
        <v>7</v>
      </c>
      <c r="B11" s="12">
        <v>39666</v>
      </c>
      <c r="C11" s="2">
        <v>4600.1</v>
      </c>
      <c r="D11" s="3">
        <v>4615.45</v>
      </c>
      <c r="E11" s="2">
        <v>4599.4</v>
      </c>
      <c r="F11" s="2">
        <v>4607</v>
      </c>
      <c r="G11" s="11"/>
    </row>
    <row r="13" spans="3:4" ht="12.75">
      <c r="C13" s="6" t="s">
        <v>37</v>
      </c>
      <c r="D13" s="6" t="s">
        <v>38</v>
      </c>
    </row>
    <row r="14" spans="2:4" ht="12.75">
      <c r="B14" t="s">
        <v>8</v>
      </c>
      <c r="C14">
        <f>+D3-E2</f>
        <v>744.1499999999996</v>
      </c>
      <c r="D14" s="1">
        <f>+C14/E2</f>
        <v>0.19634564643799463</v>
      </c>
    </row>
    <row r="15" spans="2:4" ht="12.75">
      <c r="B15" t="s">
        <v>9</v>
      </c>
      <c r="C15">
        <f>+D3-E6</f>
        <v>374.75</v>
      </c>
      <c r="D15" s="1">
        <f>+C15/D3</f>
        <v>0.08265055192263158</v>
      </c>
    </row>
    <row r="16" spans="2:4" ht="12.75">
      <c r="B16" t="s">
        <v>10</v>
      </c>
      <c r="C16">
        <f>+D11-E6</f>
        <v>456.0500000000002</v>
      </c>
      <c r="D16" s="1">
        <f>+C16/E6</f>
        <v>0.10964321777179406</v>
      </c>
    </row>
    <row r="17" ht="12.75">
      <c r="D17" s="1"/>
    </row>
    <row r="18" spans="3:5" ht="12.75">
      <c r="C18" s="6" t="s">
        <v>37</v>
      </c>
      <c r="D18" s="6" t="s">
        <v>38</v>
      </c>
      <c r="E18" s="6" t="s">
        <v>39</v>
      </c>
    </row>
    <row r="19" spans="2:5" ht="12.75">
      <c r="B19" t="s">
        <v>11</v>
      </c>
      <c r="C19">
        <f>+D7-E6</f>
        <v>182.25</v>
      </c>
      <c r="D19" s="1">
        <f>+C19/E6</f>
        <v>0.04381641582920614</v>
      </c>
      <c r="E19" s="2">
        <v>4341.65</v>
      </c>
    </row>
    <row r="20" spans="2:5" ht="12.75">
      <c r="B20" t="s">
        <v>12</v>
      </c>
      <c r="C20">
        <f>+D7-E8</f>
        <v>104.09999999999945</v>
      </c>
      <c r="D20" s="1">
        <f>+C20/D7</f>
        <v>0.023977059412895897</v>
      </c>
      <c r="E20" s="2">
        <v>4237.55</v>
      </c>
    </row>
    <row r="21" spans="2:6" ht="12.75">
      <c r="B21" t="s">
        <v>13</v>
      </c>
      <c r="C21">
        <f>+D9-E8</f>
        <v>197.55000000000018</v>
      </c>
      <c r="D21" s="1">
        <f>+C21/E8</f>
        <v>0.04661891895080888</v>
      </c>
      <c r="E21" s="2">
        <v>4435.1</v>
      </c>
      <c r="F21" s="14" t="s">
        <v>16</v>
      </c>
    </row>
    <row r="22" spans="2:5" ht="12.75">
      <c r="B22" t="s">
        <v>14</v>
      </c>
      <c r="C22">
        <f>+D9-E10</f>
        <v>59.100000000000364</v>
      </c>
      <c r="D22" s="1">
        <f>+C22/D9</f>
        <v>0.013325516899280819</v>
      </c>
      <c r="E22" s="2">
        <v>4376</v>
      </c>
    </row>
    <row r="23" spans="2:5" ht="12.75">
      <c r="B23" t="s">
        <v>15</v>
      </c>
      <c r="C23">
        <f>+D11-E10</f>
        <v>239.44999999999982</v>
      </c>
      <c r="D23" s="1">
        <f>+C23/E10</f>
        <v>0.054718921389396664</v>
      </c>
      <c r="E23" s="2">
        <v>4615.45</v>
      </c>
    </row>
    <row r="25" ht="12.75">
      <c r="B25" t="s">
        <v>21</v>
      </c>
    </row>
    <row r="26" ht="12.75">
      <c r="B26" s="7" t="s">
        <v>22</v>
      </c>
    </row>
    <row r="27" spans="2:9" ht="12.75">
      <c r="B27" t="s">
        <v>24</v>
      </c>
      <c r="I27" s="5">
        <f>+D11-(D11*0.0837)</f>
        <v>4229.136835</v>
      </c>
    </row>
    <row r="29" spans="2:7" ht="12.75">
      <c r="B29" t="s">
        <v>23</v>
      </c>
      <c r="G29" s="5">
        <f>+D11-4441</f>
        <v>174.44999999999982</v>
      </c>
    </row>
    <row r="31" ht="12.75">
      <c r="B31" t="s">
        <v>25</v>
      </c>
    </row>
    <row r="33" spans="2:4" ht="12.75">
      <c r="B33" t="s">
        <v>26</v>
      </c>
      <c r="D33" s="8">
        <v>744.15</v>
      </c>
    </row>
    <row r="34" spans="2:4" ht="12.75">
      <c r="B34" t="s">
        <v>27</v>
      </c>
      <c r="D34" s="8">
        <f>+D33*0.618</f>
        <v>459.8847</v>
      </c>
    </row>
    <row r="35" spans="2:4" ht="12.75">
      <c r="B35" t="s">
        <v>28</v>
      </c>
      <c r="D35" s="4">
        <f>+D34+E6</f>
        <v>4619.284699999999</v>
      </c>
    </row>
    <row r="36" ht="12.75">
      <c r="B36" t="s">
        <v>33</v>
      </c>
    </row>
    <row r="38" ht="12.75">
      <c r="B38" t="s">
        <v>34</v>
      </c>
    </row>
    <row r="39" ht="12.75">
      <c r="B39" t="s">
        <v>29</v>
      </c>
    </row>
    <row r="41" spans="2:4" ht="12.75">
      <c r="B41" t="s">
        <v>30</v>
      </c>
      <c r="D41" s="8">
        <f>4441+456.05</f>
        <v>4897.05</v>
      </c>
    </row>
    <row r="42" spans="2:4" ht="12.75">
      <c r="B42" t="s">
        <v>31</v>
      </c>
      <c r="D42" s="8">
        <f>4441+(4441*0.1096)</f>
        <v>4927.7336</v>
      </c>
    </row>
    <row r="43" ht="12.75">
      <c r="D43" s="8"/>
    </row>
    <row r="44" spans="2:4" ht="12.75">
      <c r="B44" t="s">
        <v>35</v>
      </c>
      <c r="D44" s="8">
        <v>4619.28</v>
      </c>
    </row>
    <row r="46" ht="12.75">
      <c r="B46" t="s">
        <v>36</v>
      </c>
    </row>
  </sheetData>
  <mergeCells count="1">
    <mergeCell ref="G7:G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dcterms:created xsi:type="dcterms:W3CDTF">2008-08-08T11:36:10Z</dcterms:created>
  <dcterms:modified xsi:type="dcterms:W3CDTF">2008-08-08T12:28:21Z</dcterms:modified>
  <cp:category/>
  <cp:version/>
  <cp:contentType/>
  <cp:contentStatus/>
</cp:coreProperties>
</file>