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5" i="1"/>
  <c r="H26"/>
  <c r="B14"/>
  <c r="E16" s="1"/>
  <c r="B9"/>
  <c r="H15" s="1"/>
  <c r="A9"/>
  <c r="H20" s="1"/>
  <c r="D9" l="1"/>
  <c r="B17"/>
  <c r="B15"/>
  <c r="B16"/>
  <c r="E14" s="1"/>
  <c r="B20"/>
  <c r="B18" l="1"/>
  <c r="B21" s="1"/>
  <c r="E15"/>
  <c r="E18"/>
  <c r="E17"/>
  <c r="E21"/>
  <c r="E20"/>
</calcChain>
</file>

<file path=xl/sharedStrings.xml><?xml version="1.0" encoding="utf-8"?>
<sst xmlns="http://schemas.openxmlformats.org/spreadsheetml/2006/main" count="41" uniqueCount="31">
  <si>
    <t>high</t>
  </si>
  <si>
    <t xml:space="preserve">low </t>
  </si>
  <si>
    <t>close</t>
  </si>
  <si>
    <t>trend</t>
  </si>
  <si>
    <t>open - low</t>
  </si>
  <si>
    <t>open</t>
  </si>
  <si>
    <t>open high</t>
  </si>
  <si>
    <t>STOPLOSS FORMULA</t>
  </si>
  <si>
    <t>1) SL FORMULA FOR BUY POSITION</t>
  </si>
  <si>
    <t>Buy SL</t>
  </si>
  <si>
    <t>2) SL FORMULA FOR SELL POSITION</t>
  </si>
  <si>
    <t>Sell SL</t>
  </si>
  <si>
    <t>TARGET FORMULA</t>
  </si>
  <si>
    <t>BUY TG</t>
  </si>
  <si>
    <t>SELL TG</t>
  </si>
  <si>
    <t xml:space="preserve">NOTE:- if the sl hit reverse the position SELL to BUY... </t>
  </si>
  <si>
    <t xml:space="preserve">NOTE:- if the sl hit reverse the position BUY to SELL... </t>
  </si>
  <si>
    <t>S/L</t>
  </si>
  <si>
    <t>Target</t>
  </si>
  <si>
    <t>Price</t>
  </si>
  <si>
    <t>LOT SIZE</t>
  </si>
  <si>
    <t>LOSS</t>
  </si>
  <si>
    <t>PROFIT</t>
  </si>
  <si>
    <t>NAME</t>
  </si>
  <si>
    <t>NIFTY</t>
  </si>
  <si>
    <t>IF SL HITS</t>
  </si>
  <si>
    <r>
      <t xml:space="preserve"> If the risk point is above 30 points dont trade but wait for the price to come near the stoploss and then trade- </t>
    </r>
    <r>
      <rPr>
        <b/>
        <sz val="14"/>
        <color theme="4"/>
        <rFont val="Calibri"/>
        <family val="2"/>
        <scheme val="minor"/>
      </rPr>
      <t>By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4"/>
        <color theme="4"/>
        <rFont val="Calibri"/>
        <family val="2"/>
        <scheme val="minor"/>
      </rPr>
      <t>siddharth deora</t>
    </r>
    <r>
      <rPr>
        <b/>
        <sz val="11"/>
        <color theme="4"/>
        <rFont val="Calibri"/>
        <family val="2"/>
        <scheme val="minor"/>
      </rPr>
      <t>....</t>
    </r>
  </si>
  <si>
    <t xml:space="preserve">risk points </t>
  </si>
  <si>
    <t>reward points</t>
  </si>
  <si>
    <t xml:space="preserve">U must specify the ohlc price at 9:30 am and Change the lot size as per the instrument..... </t>
  </si>
  <si>
    <t>TRADE AT 9: 30 AM WITH BELOW TGT, S/L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</si>
</sst>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 applyProtection="1">
      <protection locked="0" hidden="1"/>
    </xf>
    <xf numFmtId="0" fontId="4" fillId="0" borderId="0" xfId="0" applyFont="1" applyProtection="1">
      <protection locked="0"/>
    </xf>
    <xf numFmtId="0" fontId="3" fillId="0" borderId="0" xfId="0" applyFont="1" applyProtection="1"/>
    <xf numFmtId="0" fontId="9" fillId="0" borderId="0" xfId="0" applyFont="1" applyFill="1"/>
    <xf numFmtId="0" fontId="3" fillId="0" borderId="0" xfId="0" applyFont="1" applyAlignment="1" applyProtection="1">
      <alignment horizontal="right"/>
    </xf>
    <xf numFmtId="1" fontId="3" fillId="0" borderId="0" xfId="0" applyNumberFormat="1" applyFont="1" applyProtection="1">
      <protection locked="0" hidden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6" sqref="A6"/>
    </sheetView>
  </sheetViews>
  <sheetFormatPr defaultRowHeight="15"/>
  <cols>
    <col min="1" max="1" width="21.5703125" customWidth="1"/>
    <col min="2" max="2" width="16.85546875" customWidth="1"/>
    <col min="3" max="3" width="12.28515625" customWidth="1"/>
    <col min="4" max="4" width="23.28515625" customWidth="1"/>
    <col min="5" max="5" width="9.140625" customWidth="1"/>
    <col min="6" max="6" width="11.42578125" hidden="1" customWidth="1"/>
    <col min="7" max="7" width="13.85546875" hidden="1" customWidth="1"/>
    <col min="8" max="8" width="11.7109375" hidden="1" customWidth="1"/>
    <col min="9" max="9" width="10.140625" hidden="1" customWidth="1"/>
    <col min="10" max="10" width="9.140625" hidden="1" customWidth="1"/>
    <col min="11" max="12" width="9.140625" customWidth="1"/>
  </cols>
  <sheetData>
    <row r="1" spans="1:8" ht="18.75">
      <c r="A1" s="5" t="s">
        <v>5</v>
      </c>
      <c r="B1" s="14">
        <v>4879</v>
      </c>
      <c r="C1" s="14"/>
    </row>
    <row r="2" spans="1:8" ht="18.75">
      <c r="A2" s="5" t="s">
        <v>0</v>
      </c>
      <c r="B2" s="14">
        <v>4890.8500000000004</v>
      </c>
      <c r="C2" s="14"/>
    </row>
    <row r="3" spans="1:8" ht="18.75">
      <c r="A3" s="5" t="s">
        <v>1</v>
      </c>
      <c r="B3" s="14">
        <v>4861.6499999999996</v>
      </c>
      <c r="C3" s="14"/>
    </row>
    <row r="4" spans="1:8" ht="18.75">
      <c r="A4" s="5" t="s">
        <v>2</v>
      </c>
      <c r="B4" s="14">
        <v>4873</v>
      </c>
      <c r="C4" s="14"/>
    </row>
    <row r="5" spans="1:8">
      <c r="A5" s="2" t="s">
        <v>29</v>
      </c>
    </row>
    <row r="6" spans="1:8" ht="18.75">
      <c r="A6" s="2" t="s">
        <v>26</v>
      </c>
    </row>
    <row r="7" spans="1:8">
      <c r="A7" s="2"/>
    </row>
    <row r="8" spans="1:8" ht="15.75">
      <c r="A8" s="12" t="s">
        <v>4</v>
      </c>
      <c r="B8" s="12" t="s">
        <v>6</v>
      </c>
      <c r="C8" s="12"/>
      <c r="D8" s="12" t="s">
        <v>3</v>
      </c>
    </row>
    <row r="9" spans="1:8" ht="18.75">
      <c r="A9" s="11">
        <f>ABS(B1-B3)</f>
        <v>17.350000000000364</v>
      </c>
      <c r="B9" s="11">
        <f>ABS(B1-B2)</f>
        <v>11.850000000000364</v>
      </c>
      <c r="C9" s="11"/>
      <c r="D9" s="7" t="str">
        <f>IF(A9&gt;B9,"Intraday downtrend","Intraday uptrend")</f>
        <v>Intraday downtrend</v>
      </c>
    </row>
    <row r="11" spans="1:8" ht="15.75" thickBot="1">
      <c r="G11" s="8" t="s">
        <v>7</v>
      </c>
      <c r="H11" s="9"/>
    </row>
    <row r="12" spans="1:8" ht="19.5" thickBot="1">
      <c r="A12" s="21" t="s">
        <v>30</v>
      </c>
      <c r="B12" s="22"/>
      <c r="C12" s="16"/>
      <c r="D12" s="19" t="s">
        <v>25</v>
      </c>
      <c r="E12" s="20"/>
      <c r="G12" s="8"/>
      <c r="H12" s="9"/>
    </row>
    <row r="13" spans="1:8" ht="18.75">
      <c r="A13" s="3" t="s">
        <v>23</v>
      </c>
      <c r="B13" s="17" t="s">
        <v>24</v>
      </c>
      <c r="C13" s="15"/>
      <c r="D13" s="3" t="s">
        <v>23</v>
      </c>
      <c r="E13" s="3" t="s">
        <v>24</v>
      </c>
      <c r="G13" s="8" t="s">
        <v>8</v>
      </c>
      <c r="H13" s="9"/>
    </row>
    <row r="14" spans="1:8" ht="18.75">
      <c r="A14" s="3" t="s">
        <v>19</v>
      </c>
      <c r="B14" s="6">
        <f>B4</f>
        <v>4873</v>
      </c>
      <c r="C14" s="6"/>
      <c r="D14" s="3" t="s">
        <v>19</v>
      </c>
      <c r="E14" s="6">
        <f>B16</f>
        <v>4891.3500000000004</v>
      </c>
      <c r="G14" s="9"/>
      <c r="H14" s="9"/>
    </row>
    <row r="15" spans="1:8" ht="18.75">
      <c r="A15" s="3" t="s">
        <v>18</v>
      </c>
      <c r="B15" s="6">
        <f>IF(D9="intraday downtrend",H26,IF(D9="intraday uptrend",H25))</f>
        <v>4836.4525000000003</v>
      </c>
      <c r="C15" s="6"/>
      <c r="D15" s="3" t="s">
        <v>18</v>
      </c>
      <c r="E15" s="6">
        <f>IF(D9="intraday UPTREND",E14-(E14*0.75/100),IF(D9="intraday DOWNTREND",E14+(E14*0.75/100)))</f>
        <v>4928.0351250000003</v>
      </c>
      <c r="G15" s="9" t="s">
        <v>9</v>
      </c>
      <c r="H15" s="10">
        <f>(B4-(B9)-1)</f>
        <v>4860.1499999999996</v>
      </c>
    </row>
    <row r="16" spans="1:8" ht="18.75">
      <c r="A16" s="3" t="s">
        <v>17</v>
      </c>
      <c r="B16" s="6">
        <f>IF(D9="intraday downtrend",H20,IF(D9="intraday uptrend",H15))</f>
        <v>4891.3500000000004</v>
      </c>
      <c r="C16" s="6"/>
      <c r="D16" s="3" t="s">
        <v>17</v>
      </c>
      <c r="E16" s="6">
        <f>B14</f>
        <v>4873</v>
      </c>
      <c r="G16" s="9" t="s">
        <v>16</v>
      </c>
      <c r="H16" s="9"/>
    </row>
    <row r="17" spans="1:13" ht="18.75">
      <c r="A17" s="3" t="s">
        <v>27</v>
      </c>
      <c r="B17" s="6">
        <f>IF(B4="",0,IF(D9="intraday downtrend",(H20-B4),IF(D9="intraday uptrend",(B4-H15))))</f>
        <v>18.350000000000364</v>
      </c>
      <c r="C17" s="6"/>
      <c r="D17" s="3" t="s">
        <v>27</v>
      </c>
      <c r="E17" s="6">
        <f>ABS(E14-E16)</f>
        <v>18.350000000000364</v>
      </c>
      <c r="G17" s="9"/>
      <c r="H17" s="9"/>
    </row>
    <row r="18" spans="1:13" ht="18.75">
      <c r="A18" s="3" t="s">
        <v>28</v>
      </c>
      <c r="B18" s="6">
        <f>IF(B4="",0,IF(D9="intraday downtrend",(B4-H26),IF(D9="intraday uptrend",(H25-B4))))</f>
        <v>36.547499999999673</v>
      </c>
      <c r="C18" s="18"/>
      <c r="D18" s="3" t="s">
        <v>28</v>
      </c>
      <c r="E18" s="6">
        <f>ABS(E14-E15)</f>
        <v>36.685124999999971</v>
      </c>
      <c r="G18" s="8" t="s">
        <v>10</v>
      </c>
      <c r="H18" s="9"/>
      <c r="M18" s="1"/>
    </row>
    <row r="19" spans="1:13" ht="18.75">
      <c r="A19" s="3" t="s">
        <v>20</v>
      </c>
      <c r="B19" s="13">
        <v>50</v>
      </c>
      <c r="C19" s="13"/>
      <c r="D19" s="3" t="s">
        <v>20</v>
      </c>
      <c r="E19" s="13">
        <v>50</v>
      </c>
      <c r="G19" s="9"/>
      <c r="H19" s="9"/>
    </row>
    <row r="20" spans="1:13" ht="18.75">
      <c r="A20" s="3" t="s">
        <v>21</v>
      </c>
      <c r="B20" s="7">
        <f>B19*B17</f>
        <v>917.50000000001819</v>
      </c>
      <c r="C20" s="7"/>
      <c r="D20" s="3" t="s">
        <v>21</v>
      </c>
      <c r="E20" s="7">
        <f>E19*E17</f>
        <v>917.50000000001819</v>
      </c>
      <c r="G20" s="9" t="s">
        <v>11</v>
      </c>
      <c r="H20" s="10">
        <f>B4+(A9)+1</f>
        <v>4891.3500000000004</v>
      </c>
    </row>
    <row r="21" spans="1:13" ht="18.75">
      <c r="A21" s="3" t="s">
        <v>22</v>
      </c>
      <c r="B21" s="7">
        <f>B19*B18</f>
        <v>1827.3749999999836</v>
      </c>
      <c r="C21" s="7"/>
      <c r="D21" s="3" t="s">
        <v>22</v>
      </c>
      <c r="E21" s="7">
        <f>E19*E18</f>
        <v>1834.2562499999985</v>
      </c>
      <c r="G21" s="9" t="s">
        <v>15</v>
      </c>
      <c r="H21" s="9"/>
    </row>
    <row r="22" spans="1:13">
      <c r="G22" s="9"/>
      <c r="H22" s="9"/>
    </row>
    <row r="23" spans="1:13">
      <c r="G23" s="8" t="s">
        <v>12</v>
      </c>
      <c r="H23" s="9"/>
    </row>
    <row r="24" spans="1:13">
      <c r="G24" s="9"/>
      <c r="H24" s="9"/>
    </row>
    <row r="25" spans="1:13">
      <c r="E25" s="1"/>
      <c r="G25" s="9" t="s">
        <v>13</v>
      </c>
      <c r="H25" s="10">
        <f>B4+(B4*0.75/100)</f>
        <v>4909.5474999999997</v>
      </c>
    </row>
    <row r="26" spans="1:13">
      <c r="G26" s="9" t="s">
        <v>14</v>
      </c>
      <c r="H26" s="10">
        <f>B4-(B4*0.75/100)</f>
        <v>4836.4525000000003</v>
      </c>
    </row>
    <row r="29" spans="1:13">
      <c r="G29" s="4"/>
      <c r="H29" s="4"/>
    </row>
  </sheetData>
  <sheetProtection password="C75D" sheet="1" objects="1" scenarios="1"/>
  <mergeCells count="2">
    <mergeCell ref="D12:E12"/>
    <mergeCell ref="A12:B12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3" sqref="K1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</dc:creator>
  <cp:lastModifiedBy>SID</cp:lastModifiedBy>
  <dcterms:created xsi:type="dcterms:W3CDTF">2011-09-18T10:02:12Z</dcterms:created>
  <dcterms:modified xsi:type="dcterms:W3CDTF">2011-09-23T04:54:42Z</dcterms:modified>
</cp:coreProperties>
</file>